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00" windowWidth="11115" windowHeight="8190" activeTab="1"/>
  </bookViews>
  <sheets>
    <sheet name="Ex. 1-21" sheetId="3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F25" i="4" l="1"/>
  <c r="J25" i="4"/>
  <c r="D5" i="4"/>
  <c r="A12" i="3" s="1"/>
  <c r="A5" i="3"/>
  <c r="G51" i="3"/>
  <c r="G49" i="3"/>
  <c r="G44" i="3"/>
  <c r="G42" i="3"/>
  <c r="F44" i="4"/>
  <c r="F50" i="4"/>
  <c r="F52" i="4" s="1"/>
  <c r="J38" i="4"/>
  <c r="F38" i="4"/>
  <c r="K38" i="3"/>
  <c r="K33" i="3"/>
  <c r="I36" i="3"/>
  <c r="G35" i="3"/>
  <c r="G33" i="3"/>
  <c r="E34" i="3"/>
  <c r="E21" i="3"/>
  <c r="G20" i="3"/>
  <c r="G22" i="3"/>
  <c r="I20" i="3"/>
  <c r="K20" i="3"/>
  <c r="K25" i="3"/>
  <c r="K32" i="3"/>
  <c r="E20" i="3"/>
  <c r="K19" i="3"/>
  <c r="E35" i="4"/>
  <c r="E34" i="4"/>
  <c r="E33" i="4"/>
  <c r="I23" i="4"/>
  <c r="I20" i="4"/>
  <c r="E22" i="4"/>
  <c r="E21" i="4"/>
  <c r="E20" i="4"/>
  <c r="G25" i="4"/>
  <c r="G22" i="4"/>
  <c r="G21" i="4"/>
  <c r="G20" i="4"/>
  <c r="I36" i="4"/>
  <c r="I33" i="4"/>
  <c r="G35" i="4"/>
  <c r="G34" i="4"/>
  <c r="G33" i="4"/>
  <c r="K38" i="4"/>
  <c r="G38" i="4"/>
  <c r="K36" i="4"/>
  <c r="K33" i="4"/>
  <c r="K32" i="4"/>
  <c r="K25" i="4"/>
  <c r="K23" i="4"/>
  <c r="K20" i="4"/>
  <c r="K19" i="4"/>
  <c r="K23" i="3" l="1"/>
  <c r="I23" i="3"/>
  <c r="G25" i="3"/>
  <c r="G21" i="3"/>
  <c r="E22" i="3"/>
  <c r="E33" i="3"/>
  <c r="E35" i="3"/>
  <c r="G34" i="3"/>
  <c r="G38" i="3"/>
  <c r="I33" i="3"/>
  <c r="K36" i="3"/>
  <c r="G43" i="3"/>
  <c r="G48" i="3"/>
  <c r="G50" i="3"/>
  <c r="G52" i="3"/>
  <c r="AD2" i="3" l="1"/>
  <c r="AD6" i="3"/>
  <c r="AD4" i="3"/>
  <c r="AD8" i="3" l="1"/>
  <c r="AD10" i="3" s="1"/>
  <c r="D5" i="3" s="1"/>
</calcChain>
</file>

<file path=xl/sharedStrings.xml><?xml version="1.0" encoding="utf-8"?>
<sst xmlns="http://schemas.openxmlformats.org/spreadsheetml/2006/main" count="108" uniqueCount="45">
  <si>
    <t>Increase in owner's equity</t>
  </si>
  <si>
    <t>Name:</t>
  </si>
  <si>
    <t>Section:</t>
  </si>
  <si>
    <t>Balance Sheet</t>
  </si>
  <si>
    <t>Assets</t>
  </si>
  <si>
    <t>Cash</t>
  </si>
  <si>
    <t>Accounts receivable</t>
  </si>
  <si>
    <t>Supplies</t>
  </si>
  <si>
    <t>Total assets</t>
  </si>
  <si>
    <t>Liabilities</t>
  </si>
  <si>
    <t>Accounts payable</t>
  </si>
  <si>
    <t>Owner's Equity</t>
  </si>
  <si>
    <t xml:space="preserve">Total liabilities and </t>
  </si>
  <si>
    <t>owner's equity</t>
  </si>
  <si>
    <t>a.</t>
  </si>
  <si>
    <t>b.</t>
  </si>
  <si>
    <t>Net income</t>
  </si>
  <si>
    <t>c.</t>
  </si>
  <si>
    <t>Exercise 1-21</t>
  </si>
  <si>
    <t>Withdrawals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</si>
  <si>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</si>
  <si>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</si>
  <si>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</si>
  <si>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</si>
  <si>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</si>
  <si>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</si>
  <si>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</si>
  <si>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</si>
  <si>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</si>
  <si>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</si>
  <si>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</si>
  <si>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</si>
  <si>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</si>
  <si>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</si>
  <si>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</si>
  <si>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Enter the appropriate amounts/formulas in the answer cells, or select from the drop-down list.</t>
  </si>
  <si>
    <t>Score:</t>
  </si>
  <si>
    <t>Solution</t>
  </si>
  <si>
    <t xml:space="preserve">An asterisk (*) will appear next to or below an incorrect entry only in the outlined cells. </t>
  </si>
  <si>
    <t>EBONY INTERIORS</t>
  </si>
  <si>
    <t>Justin Berk, capital</t>
  </si>
  <si>
    <t>Owner’s equity, March 31</t>
  </si>
  <si>
    <t>March 31, 2016</t>
  </si>
  <si>
    <t>Owner’s equity, February 29</t>
  </si>
  <si>
    <t>February 29,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</si>
</sst>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/>
      <bottom style="thin">
        <color indexed="42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41"/>
      </top>
      <bottom/>
      <diagonal/>
    </border>
    <border>
      <left/>
      <right/>
      <top style="thin">
        <color indexed="41"/>
      </top>
      <bottom/>
      <diagonal/>
    </border>
    <border>
      <left style="thin">
        <color indexed="64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7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Border="1" applyAlignment="1">
      <alignment horizontal="left" indent="2"/>
    </xf>
    <xf numFmtId="0" fontId="1" fillId="2" borderId="0" xfId="0" applyNumberFormat="1" applyFont="1" applyFill="1" applyBorder="1" applyProtection="1"/>
    <xf numFmtId="42" fontId="0" fillId="3" borderId="8" xfId="0" applyNumberFormat="1" applyFill="1" applyBorder="1" applyProtection="1">
      <protection locked="0"/>
    </xf>
    <xf numFmtId="0" fontId="0" fillId="2" borderId="9" xfId="0" applyFill="1" applyBorder="1" applyAlignment="1" applyProtection="1">
      <alignment horizontal="left"/>
    </xf>
    <xf numFmtId="0" fontId="0" fillId="3" borderId="6" xfId="0" applyFill="1" applyBorder="1" applyAlignment="1" applyProtection="1">
      <alignment horizontal="left"/>
      <protection locked="0"/>
    </xf>
    <xf numFmtId="41" fontId="0" fillId="3" borderId="6" xfId="0" applyNumberFormat="1" applyFill="1" applyBorder="1" applyProtection="1">
      <protection locked="0"/>
    </xf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4" fillId="0" borderId="0" xfId="0" applyFont="1" applyAlignment="1">
      <alignment horizontal="left" indent="1"/>
    </xf>
    <xf numFmtId="0" fontId="13" fillId="0" borderId="0" xfId="0" applyFont="1" applyProtection="1">
      <protection hidden="1"/>
    </xf>
    <xf numFmtId="0" fontId="14" fillId="2" borderId="0" xfId="0" applyFont="1" applyFill="1" applyBorder="1" applyAlignment="1">
      <alignment horizontal="center"/>
    </xf>
    <xf numFmtId="0" fontId="15" fillId="0" borderId="0" xfId="0" applyFont="1"/>
    <xf numFmtId="0" fontId="0" fillId="0" borderId="10" xfId="0" applyBorder="1"/>
    <xf numFmtId="0" fontId="15" fillId="0" borderId="0" xfId="0" quotePrefix="1" applyFont="1"/>
    <xf numFmtId="9" fontId="0" fillId="0" borderId="10" xfId="1" applyFont="1" applyBorder="1"/>
    <xf numFmtId="0" fontId="15" fillId="0" borderId="3" xfId="0" applyFont="1" applyBorder="1"/>
    <xf numFmtId="42" fontId="11" fillId="3" borderId="11" xfId="0" applyNumberFormat="1" applyFont="1" applyFill="1" applyBorder="1" applyProtection="1">
      <protection locked="0"/>
    </xf>
    <xf numFmtId="41" fontId="1" fillId="3" borderId="12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2" borderId="13" xfId="0" applyFill="1" applyBorder="1"/>
    <xf numFmtId="0" fontId="0" fillId="2" borderId="14" xfId="0" applyFill="1" applyBorder="1"/>
    <xf numFmtId="0" fontId="3" fillId="2" borderId="15" xfId="0" applyFont="1" applyFill="1" applyBorder="1" applyAlignment="1" applyProtection="1">
      <alignment horizontal="left"/>
      <protection hidden="1"/>
    </xf>
    <xf numFmtId="0" fontId="3" fillId="2" borderId="14" xfId="0" applyFont="1" applyFill="1" applyBorder="1"/>
    <xf numFmtId="0" fontId="0" fillId="2" borderId="3" xfId="0" applyFill="1" applyBorder="1" applyAlignment="1">
      <alignment horizontal="left" indent="2"/>
    </xf>
    <xf numFmtId="0" fontId="3" fillId="2" borderId="5" xfId="0" applyFont="1" applyFill="1" applyBorder="1" applyAlignment="1" applyProtection="1">
      <alignment horizontal="left"/>
      <protection hidden="1"/>
    </xf>
    <xf numFmtId="42" fontId="1" fillId="3" borderId="16" xfId="0" applyNumberFormat="1" applyFont="1" applyFill="1" applyBorder="1" applyProtection="1">
      <protection locked="0"/>
    </xf>
    <xf numFmtId="0" fontId="0" fillId="2" borderId="17" xfId="0" applyFill="1" applyBorder="1"/>
    <xf numFmtId="0" fontId="6" fillId="0" borderId="0" xfId="0" applyFont="1" applyProtection="1"/>
    <xf numFmtId="0" fontId="0" fillId="0" borderId="0" xfId="0" applyAlignment="1"/>
    <xf numFmtId="0" fontId="13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2" fillId="0" borderId="0" xfId="0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14" fillId="2" borderId="0" xfId="0" applyFont="1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left"/>
    </xf>
    <xf numFmtId="42" fontId="0" fillId="3" borderId="6" xfId="0" applyNumberFormat="1" applyFill="1" applyBorder="1" applyProtection="1"/>
    <xf numFmtId="41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12" xfId="0" applyNumberFormat="1" applyFont="1" applyFill="1" applyBorder="1" applyProtection="1"/>
    <xf numFmtId="42" fontId="11" fillId="3" borderId="11" xfId="0" applyNumberFormat="1" applyFont="1" applyFill="1" applyBorder="1" applyProtection="1"/>
    <xf numFmtId="0" fontId="0" fillId="2" borderId="0" xfId="0" applyFill="1" applyBorder="1" applyAlignment="1" applyProtection="1">
      <alignment horizontal="left" indent="2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18" xfId="0" applyFill="1" applyBorder="1" applyProtection="1"/>
    <xf numFmtId="0" fontId="0" fillId="2" borderId="13" xfId="0" applyFill="1" applyBorder="1" applyProtection="1"/>
    <xf numFmtId="0" fontId="0" fillId="2" borderId="17" xfId="0" applyFill="1" applyBorder="1" applyProtection="1"/>
    <xf numFmtId="0" fontId="0" fillId="2" borderId="1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14" xfId="0" applyFill="1" applyBorder="1" applyProtection="1"/>
    <xf numFmtId="42" fontId="1" fillId="3" borderId="16" xfId="0" applyNumberFormat="1" applyFont="1" applyFill="1" applyBorder="1" applyProtection="1"/>
    <xf numFmtId="0" fontId="0" fillId="2" borderId="2" xfId="0" applyFill="1" applyBorder="1" applyAlignment="1" applyProtection="1">
      <alignment horizontal="left" indent="2"/>
    </xf>
    <xf numFmtId="0" fontId="0" fillId="2" borderId="3" xfId="0" applyFill="1" applyBorder="1" applyAlignment="1" applyProtection="1">
      <alignment horizontal="left" indent="2"/>
    </xf>
    <xf numFmtId="42" fontId="0" fillId="3" borderId="8" xfId="0" applyNumberFormat="1" applyFill="1" applyBorder="1" applyProtection="1"/>
    <xf numFmtId="0" fontId="3" fillId="2" borderId="14" xfId="0" applyFont="1" applyFill="1" applyBorder="1" applyProtection="1"/>
    <xf numFmtId="9" fontId="0" fillId="0" borderId="13" xfId="1" applyFont="1" applyBorder="1" applyAlignment="1">
      <alignment horizontal="left"/>
    </xf>
    <xf numFmtId="0" fontId="0" fillId="0" borderId="13" xfId="0" applyBorder="1" applyAlignment="1"/>
    <xf numFmtId="0" fontId="5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23" xfId="0" applyNumberFormat="1" applyFill="1" applyBorder="1" applyAlignment="1" applyProtection="1">
      <alignment horizontal="left"/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0" fontId="0" fillId="0" borderId="24" xfId="0" applyBorder="1" applyAlignment="1" applyProtection="1">
      <protection locked="0"/>
    </xf>
    <xf numFmtId="0" fontId="0" fillId="2" borderId="19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 indent="2"/>
    </xf>
    <xf numFmtId="0" fontId="0" fillId="2" borderId="19" xfId="0" applyFill="1" applyBorder="1" applyAlignment="1" applyProtection="1">
      <alignment horizontal="left" indent="1"/>
    </xf>
    <xf numFmtId="0" fontId="0" fillId="2" borderId="20" xfId="0" applyFill="1" applyBorder="1" applyAlignment="1" applyProtection="1">
      <alignment horizontal="left" indent="1"/>
    </xf>
    <xf numFmtId="0" fontId="0" fillId="2" borderId="21" xfId="0" applyFill="1" applyBorder="1" applyAlignment="1" applyProtection="1">
      <alignment horizontal="left" indent="2"/>
    </xf>
    <xf numFmtId="0" fontId="0" fillId="2" borderId="22" xfId="0" applyFill="1" applyBorder="1" applyAlignment="1" applyProtection="1">
      <alignment horizontal="left" indent="2"/>
    </xf>
    <xf numFmtId="0" fontId="11" fillId="5" borderId="1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12" fillId="6" borderId="1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4" borderId="1" xfId="0" applyNumberFormat="1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left" indent="2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15" fontId="0" fillId="2" borderId="2" xfId="0" quotePrefix="1" applyNumberFormat="1" applyFill="1" applyBorder="1" applyAlignment="1" applyProtection="1">
      <alignment horizontal="center"/>
    </xf>
    <xf numFmtId="0" fontId="5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0" fontId="0" fillId="0" borderId="3" xfId="0" applyBorder="1" applyAlignment="1" applyProtection="1"/>
    <xf numFmtId="49" fontId="0" fillId="3" borderId="23" xfId="0" applyNumberFormat="1" applyFill="1" applyBorder="1" applyAlignment="1" applyProtection="1">
      <alignment horizontal="left"/>
    </xf>
    <xf numFmtId="49" fontId="0" fillId="3" borderId="24" xfId="0" applyNumberFormat="1" applyFill="1" applyBorder="1" applyAlignment="1" applyProtection="1">
      <alignment horizontal="left"/>
    </xf>
    <xf numFmtId="0" fontId="0" fillId="0" borderId="24" xfId="0" applyBorder="1" applyAlignment="1" applyProtection="1"/>
    <xf numFmtId="9" fontId="0" fillId="0" borderId="13" xfId="1" applyFont="1" applyBorder="1" applyAlignment="1" applyProtection="1">
      <alignment horizontal="left"/>
    </xf>
    <xf numFmtId="0" fontId="0" fillId="0" borderId="13" xfId="0" applyBorder="1" applyAlignment="1" applyProtection="1"/>
    <xf numFmtId="9" fontId="7" fillId="0" borderId="3" xfId="1" applyFont="1" applyBorder="1" applyAlignment="1" applyProtection="1">
      <alignment horizontal="left"/>
    </xf>
    <xf numFmtId="0" fontId="0" fillId="0" borderId="3" xfId="0" applyBorder="1" applyProtection="1"/>
    <xf numFmtId="0" fontId="9" fillId="4" borderId="1" xfId="0" applyNumberFormat="1" applyFont="1" applyFill="1" applyBorder="1" applyAlignment="1" applyProtection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left" vertical="center" wrapText="1"/>
    </xf>
    <xf numFmtId="0" fontId="11" fillId="5" borderId="1" xfId="0" applyNumberFormat="1" applyFont="1" applyFill="1" applyBorder="1" applyAlignment="1" applyProtection="1">
      <alignment horizontal="left" vertical="center"/>
    </xf>
    <xf numFmtId="0" fontId="11" fillId="5" borderId="0" xfId="0" applyNumberFormat="1" applyFont="1" applyFill="1" applyBorder="1" applyAlignment="1" applyProtection="1">
      <alignment horizontal="left" vertical="center"/>
    </xf>
    <xf numFmtId="0" fontId="12" fillId="6" borderId="1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0" fillId="0" borderId="1" xfId="0" applyBorder="1"/>
    <xf numFmtId="15" fontId="11" fillId="2" borderId="2" xfId="0" quotePrefix="1" applyNumberFormat="1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showGridLines="0" workbookViewId="0">
      <selection activeCell="D2" sqref="D2:K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21.7109375" customWidth="1"/>
    <col min="5" max="5" width="2.42578125" customWidth="1"/>
    <col min="6" max="6" width="11.7109375" customWidth="1"/>
    <col min="7" max="7" width="4.28515625" customWidth="1"/>
    <col min="8" max="8" width="23" customWidth="1"/>
    <col min="9" max="9" width="2.85546875" customWidth="1"/>
    <col min="10" max="10" width="11.7109375" customWidth="1"/>
    <col min="11" max="11" width="5.7109375" customWidth="1"/>
    <col min="12" max="12" width="9.140625" hidden="1" customWidth="1"/>
    <col min="30" max="30" width="0" hidden="1" customWidth="1"/>
  </cols>
  <sheetData>
    <row r="1" spans="1:30" ht="19.5" customHeight="1" x14ac:dyDescent="0.4">
      <c r="A1" s="78" t="s">
        <v>18</v>
      </c>
      <c r="B1" s="78"/>
      <c r="C1" s="78"/>
      <c r="D1" s="78"/>
      <c r="E1" s="78"/>
      <c r="F1" s="79"/>
      <c r="G1" s="79"/>
      <c r="H1" s="79"/>
      <c r="I1" s="79"/>
      <c r="J1" s="79"/>
      <c r="K1" s="79"/>
      <c r="M1" s="138"/>
      <c r="AD1" s="27" t="s">
        <v>24</v>
      </c>
    </row>
    <row r="2" spans="1:30" ht="15" customHeight="1" thickBot="1" x14ac:dyDescent="0.25">
      <c r="A2" s="80" t="s">
        <v>1</v>
      </c>
      <c r="B2" s="81"/>
      <c r="C2" s="82"/>
      <c r="D2" s="83"/>
      <c r="E2" s="84"/>
      <c r="F2" s="84"/>
      <c r="G2" s="84"/>
      <c r="H2" s="85"/>
      <c r="I2" s="85"/>
      <c r="J2" s="85"/>
      <c r="K2" s="85"/>
      <c r="M2" s="138"/>
      <c r="AD2" s="28">
        <f>COUNTIF(A14:Z203,"~*")</f>
        <v>0</v>
      </c>
    </row>
    <row r="3" spans="1:30" ht="15" customHeight="1" thickTop="1" x14ac:dyDescent="0.2">
      <c r="A3" s="80" t="s">
        <v>2</v>
      </c>
      <c r="B3" s="81"/>
      <c r="C3" s="82"/>
      <c r="D3" s="86"/>
      <c r="E3" s="87"/>
      <c r="F3" s="87"/>
      <c r="G3" s="87"/>
      <c r="H3" s="88"/>
      <c r="I3" s="88"/>
      <c r="J3" s="88"/>
      <c r="K3" s="88"/>
      <c r="M3" s="138"/>
      <c r="AD3" s="27" t="s">
        <v>25</v>
      </c>
    </row>
    <row r="4" spans="1:30" ht="12.95" customHeight="1" thickBot="1" x14ac:dyDescent="0.3">
      <c r="A4" s="43"/>
      <c r="D4" s="76"/>
      <c r="E4" s="76"/>
      <c r="F4" s="76"/>
      <c r="G4" s="76"/>
      <c r="H4" s="77"/>
      <c r="I4" s="77"/>
      <c r="J4" s="77"/>
      <c r="K4" s="77"/>
      <c r="AD4" s="28">
        <f>COUNTIF(B15:Q96,"  ")</f>
        <v>32</v>
      </c>
    </row>
    <row r="5" spans="1:30" ht="15" customHeight="1" thickTop="1" x14ac:dyDescent="0.2">
      <c r="A5" s="22" t="str">
        <f>IF(Sol!D5="OFF","     ","Score:")</f>
        <v>Score:</v>
      </c>
      <c r="C5" s="23"/>
      <c r="D5" s="106">
        <f>IF(Sol!D5="OFF","",AD10)</f>
        <v>0</v>
      </c>
      <c r="E5" s="107"/>
      <c r="F5" s="107"/>
      <c r="G5" s="107"/>
      <c r="H5" s="107"/>
      <c r="I5" s="107"/>
      <c r="J5" s="107"/>
      <c r="K5" s="107"/>
      <c r="AD5" s="29" t="s">
        <v>26</v>
      </c>
    </row>
    <row r="6" spans="1:30" ht="12.95" customHeight="1" thickBot="1" x14ac:dyDescent="0.25">
      <c r="AD6" s="28">
        <f>COUNTIF(A14:Z203," ")</f>
        <v>0</v>
      </c>
    </row>
    <row r="7" spans="1:30" ht="15" customHeight="1" thickTop="1" x14ac:dyDescent="0.2">
      <c r="A7" s="24" t="s">
        <v>20</v>
      </c>
      <c r="D7" s="108">
        <v>2</v>
      </c>
      <c r="E7" s="109"/>
      <c r="F7" s="109"/>
      <c r="AD7" s="27" t="s">
        <v>27</v>
      </c>
    </row>
    <row r="8" spans="1:30" ht="15" customHeight="1" thickBot="1" x14ac:dyDescent="0.25">
      <c r="A8" s="110" t="s">
        <v>21</v>
      </c>
      <c r="B8" s="111"/>
      <c r="C8" s="111"/>
      <c r="D8" s="111"/>
      <c r="E8" s="111"/>
      <c r="F8" s="111"/>
      <c r="G8" s="111"/>
      <c r="H8" s="111"/>
      <c r="I8" s="79"/>
      <c r="J8" s="79"/>
      <c r="K8" s="79"/>
      <c r="AD8" s="28">
        <f>AD2+AD4+AD6</f>
        <v>32</v>
      </c>
    </row>
    <row r="9" spans="1:30" ht="15" customHeight="1" thickTop="1" x14ac:dyDescent="0.2">
      <c r="A9" s="95" t="s">
        <v>22</v>
      </c>
      <c r="B9" s="96"/>
      <c r="C9" s="96"/>
      <c r="D9" s="96"/>
      <c r="E9" s="96"/>
      <c r="F9" s="96"/>
      <c r="G9" s="96"/>
      <c r="H9" s="96"/>
      <c r="I9" s="79"/>
      <c r="J9" s="79"/>
      <c r="K9" s="79"/>
      <c r="AD9" s="27" t="s">
        <v>28</v>
      </c>
    </row>
    <row r="10" spans="1:30" ht="15" customHeight="1" thickBot="1" x14ac:dyDescent="0.25">
      <c r="A10" s="97" t="s">
        <v>23</v>
      </c>
      <c r="B10" s="98"/>
      <c r="C10" s="98"/>
      <c r="D10" s="98"/>
      <c r="E10" s="98"/>
      <c r="F10" s="98"/>
      <c r="G10" s="98"/>
      <c r="H10" s="98"/>
      <c r="I10" s="79"/>
      <c r="J10" s="79"/>
      <c r="K10" s="79"/>
      <c r="AD10" s="30">
        <f>(AD8-AD4-AD2)/AD8</f>
        <v>0</v>
      </c>
    </row>
    <row r="11" spans="1:30" ht="15" customHeight="1" thickTop="1" x14ac:dyDescent="0.2">
      <c r="A11" s="99" t="s">
        <v>35</v>
      </c>
      <c r="B11" s="100"/>
      <c r="C11" s="100"/>
      <c r="D11" s="100"/>
      <c r="E11" s="100"/>
      <c r="F11" s="100"/>
      <c r="G11" s="100"/>
      <c r="H11" s="100"/>
      <c r="I11" s="79"/>
      <c r="J11" s="79"/>
      <c r="K11" s="79"/>
      <c r="AD11" t="s">
        <v>29</v>
      </c>
    </row>
    <row r="12" spans="1:30" ht="12.95" customHeight="1" x14ac:dyDescent="0.2">
      <c r="A12" s="47" t="str">
        <f>IF(Sol!$D$5="OFF","     ","An asterisk (*) will appear next to or below an incorrect entry only in the outlined cells.")</f>
        <v>An asterisk (*) will appear next to or below an incorrect entry only in the outlined cells.</v>
      </c>
      <c r="B12" s="45"/>
      <c r="C12" s="45"/>
      <c r="D12" s="45"/>
      <c r="E12" s="45"/>
      <c r="F12" s="45"/>
      <c r="G12" s="45"/>
      <c r="H12" s="45"/>
      <c r="I12" s="44"/>
      <c r="J12" s="44"/>
      <c r="K12" s="44"/>
      <c r="AD12" t="s">
        <v>30</v>
      </c>
    </row>
    <row r="13" spans="1:30" ht="12.95" customHeight="1" x14ac:dyDescent="0.2">
      <c r="AD13" t="s">
        <v>31</v>
      </c>
    </row>
    <row r="14" spans="1:30" ht="15" customHeight="1" x14ac:dyDescent="0.2">
      <c r="AD14" s="27" t="s">
        <v>32</v>
      </c>
    </row>
    <row r="15" spans="1:30" ht="15" customHeight="1" x14ac:dyDescent="0.2">
      <c r="A15" s="140" t="s">
        <v>14</v>
      </c>
      <c r="B15" s="103" t="s">
        <v>39</v>
      </c>
      <c r="C15" s="104"/>
      <c r="D15" s="104"/>
      <c r="E15" s="104"/>
      <c r="F15" s="104"/>
      <c r="G15" s="104"/>
      <c r="H15" s="104"/>
      <c r="I15" s="104"/>
      <c r="J15" s="104"/>
      <c r="K15" s="105"/>
      <c r="AD15" s="27" t="s">
        <v>33</v>
      </c>
    </row>
    <row r="16" spans="1:30" ht="15" customHeight="1" x14ac:dyDescent="0.2">
      <c r="B16" s="113" t="s">
        <v>3</v>
      </c>
      <c r="C16" s="114"/>
      <c r="D16" s="114"/>
      <c r="E16" s="114"/>
      <c r="F16" s="114"/>
      <c r="G16" s="114"/>
      <c r="H16" s="114"/>
      <c r="I16" s="114"/>
      <c r="J16" s="114"/>
      <c r="K16" s="115"/>
      <c r="AD16" s="31" t="s">
        <v>34</v>
      </c>
    </row>
    <row r="17" spans="2:12" ht="15" customHeight="1" x14ac:dyDescent="0.2">
      <c r="B17" s="139" t="s">
        <v>44</v>
      </c>
      <c r="C17" s="101"/>
      <c r="D17" s="101"/>
      <c r="E17" s="101"/>
      <c r="F17" s="101"/>
      <c r="G17" s="101"/>
      <c r="H17" s="101"/>
      <c r="I17" s="101"/>
      <c r="J17" s="101"/>
      <c r="K17" s="102"/>
      <c r="L17" t="s">
        <v>6</v>
      </c>
    </row>
    <row r="18" spans="2:12" ht="15" customHeight="1" x14ac:dyDescent="0.2">
      <c r="B18" s="4"/>
      <c r="C18" s="2"/>
      <c r="D18" s="2"/>
      <c r="E18" s="2"/>
      <c r="F18" s="2"/>
      <c r="G18" s="2"/>
      <c r="H18" s="2"/>
      <c r="I18" s="2"/>
      <c r="J18" s="2"/>
      <c r="K18" s="8"/>
      <c r="L18" t="s">
        <v>10</v>
      </c>
    </row>
    <row r="19" spans="2:12" ht="15" customHeight="1" x14ac:dyDescent="0.2">
      <c r="B19" s="5"/>
      <c r="C19" s="3"/>
      <c r="D19" s="26" t="s">
        <v>4</v>
      </c>
      <c r="E19" s="26"/>
      <c r="F19" s="26"/>
      <c r="G19" s="3"/>
      <c r="H19" s="26" t="s">
        <v>9</v>
      </c>
      <c r="I19" s="26"/>
      <c r="J19" s="26"/>
      <c r="K19" s="12" t="str">
        <f>IF(OR(J19="",J19=Sol!G26),"","*")</f>
        <v/>
      </c>
      <c r="L19" t="s">
        <v>5</v>
      </c>
    </row>
    <row r="20" spans="2:12" ht="15" customHeight="1" x14ac:dyDescent="0.2">
      <c r="B20" s="5"/>
      <c r="C20" s="3"/>
      <c r="D20" s="20"/>
      <c r="E20" s="13" t="str">
        <f>IF(Sol!$D$5="OFF","",IF(D20="","  ",IF(AND(D20&lt;&gt;"",D20&lt;&gt;Sol!D20),"*"," ")))</f>
        <v xml:space="preserve">  </v>
      </c>
      <c r="F20" s="11"/>
      <c r="G20" s="13" t="str">
        <f>IF(Sol!$D$5="OFF","",IF(F20="","  ",IF(AND(F20&lt;&gt;"",F20&lt;&gt;Sol!F20),"*"," ")))</f>
        <v xml:space="preserve">  </v>
      </c>
      <c r="H20" s="20"/>
      <c r="I20" s="13" t="str">
        <f>IF(Sol!$D$5="OFF","",IF(H20="","  ",IF(AND(H20&lt;&gt;"",H20&lt;&gt;Sol!H20),"*"," ")))</f>
        <v xml:space="preserve">  </v>
      </c>
      <c r="J20" s="11"/>
      <c r="K20" s="12" t="str">
        <f>IF(Sol!$D$5="OFF","",IF(J20="","  ",IF(AND(J20&lt;&gt;"",J20&lt;&gt;Sol!J20),"*"," ")))</f>
        <v xml:space="preserve">  </v>
      </c>
      <c r="L20" t="s">
        <v>40</v>
      </c>
    </row>
    <row r="21" spans="2:12" ht="15" customHeight="1" x14ac:dyDescent="0.2">
      <c r="B21" s="5"/>
      <c r="C21" s="3"/>
      <c r="D21" s="20"/>
      <c r="E21" s="13" t="str">
        <f>IF(Sol!$D$5="OFF","",IF(D21="","  ",IF(AND(D21&lt;&gt;"",D21&lt;&gt;Sol!D21),"*"," ")))</f>
        <v xml:space="preserve">  </v>
      </c>
      <c r="F21" s="21"/>
      <c r="G21" s="13" t="str">
        <f>IF(Sol!$D$5="OFF","",IF(F21="","  ",IF(AND(F21&lt;&gt;"",F21&lt;&gt;Sol!F21),"*"," ")))</f>
        <v xml:space="preserve">  </v>
      </c>
      <c r="H21" s="2"/>
      <c r="I21" s="2"/>
      <c r="J21" s="13"/>
      <c r="K21" s="9"/>
      <c r="L21" t="s">
        <v>7</v>
      </c>
    </row>
    <row r="22" spans="2:12" ht="15" customHeight="1" x14ac:dyDescent="0.2">
      <c r="B22" s="5"/>
      <c r="C22" s="3"/>
      <c r="D22" s="20"/>
      <c r="E22" s="13" t="str">
        <f>IF(Sol!$D$5="OFF","",IF(D22="","  ",IF(AND(D22&lt;&gt;"",D22&lt;&gt;Sol!D22),"*"," ")))</f>
        <v xml:space="preserve">  </v>
      </c>
      <c r="F22" s="33"/>
      <c r="G22" s="13" t="str">
        <f>IF(Sol!$D$5="OFF","",IF(F22="","  ",IF(AND(F22&lt;&gt;"",F22&lt;&gt;Sol!F22),"*"," ")))</f>
        <v xml:space="preserve">  </v>
      </c>
      <c r="H22" s="26" t="s">
        <v>11</v>
      </c>
      <c r="I22" s="26"/>
      <c r="J22" s="26"/>
      <c r="K22" s="9"/>
    </row>
    <row r="23" spans="2:12" ht="15" customHeight="1" x14ac:dyDescent="0.2">
      <c r="B23" s="5"/>
      <c r="C23" s="3"/>
      <c r="D23" s="19"/>
      <c r="E23" s="15"/>
      <c r="F23" s="3"/>
      <c r="G23" s="34"/>
      <c r="H23" s="20"/>
      <c r="I23" s="13" t="str">
        <f>IF(Sol!$D$5="OFF","",IF(H23="","  ",IF(AND(H23&lt;&gt;"",H23&lt;&gt;Sol!H23),"*"," ")))</f>
        <v xml:space="preserve">  </v>
      </c>
      <c r="J23" s="33"/>
      <c r="K23" s="12" t="str">
        <f>IF(Sol!$D$5="OFF","",IF(J23="","  ",IF(AND(J23&lt;&gt;"",J23&lt;&gt;Sol!J23),"*"," ")))</f>
        <v xml:space="preserve">  </v>
      </c>
    </row>
    <row r="24" spans="2:12" ht="15" customHeight="1" x14ac:dyDescent="0.2">
      <c r="B24" s="5"/>
      <c r="C24" s="3"/>
      <c r="D24" s="15"/>
      <c r="E24" s="15"/>
      <c r="F24" s="3"/>
      <c r="G24" s="34"/>
      <c r="H24" s="3" t="s">
        <v>12</v>
      </c>
      <c r="I24" s="3"/>
      <c r="J24" s="17"/>
      <c r="K24" s="12"/>
    </row>
    <row r="25" spans="2:12" ht="15" customHeight="1" thickBot="1" x14ac:dyDescent="0.25">
      <c r="B25" s="5"/>
      <c r="C25" s="3"/>
      <c r="D25" s="15" t="s">
        <v>8</v>
      </c>
      <c r="E25" s="15"/>
      <c r="F25" s="32"/>
      <c r="G25" s="13" t="str">
        <f>IF(Sol!$D$5="OFF","",IF(F25="","  ",IF(AND(F25&lt;&gt;"",F25&lt;&gt;Sol!F25),"*"," ")))</f>
        <v xml:space="preserve">  </v>
      </c>
      <c r="H25" s="16" t="s">
        <v>13</v>
      </c>
      <c r="I25" s="16"/>
      <c r="J25" s="32"/>
      <c r="K25" s="12" t="str">
        <f>IF(Sol!$D$5="OFF","",IF(J25="","  ",IF(AND(J25&lt;&gt;"",J25&lt;&gt;Sol!J25),"*"," ")))</f>
        <v xml:space="preserve">  </v>
      </c>
    </row>
    <row r="26" spans="2:12" ht="15" customHeight="1" thickTop="1" x14ac:dyDescent="0.2">
      <c r="B26" s="6"/>
      <c r="C26" s="7"/>
      <c r="D26" s="7"/>
      <c r="E26" s="7"/>
      <c r="F26" s="7"/>
      <c r="G26" s="7"/>
      <c r="H26" s="7"/>
      <c r="I26" s="7"/>
      <c r="J26" s="7"/>
      <c r="K26" s="10"/>
    </row>
    <row r="27" spans="2:12" ht="15" customHeight="1" x14ac:dyDescent="0.2"/>
    <row r="28" spans="2:12" ht="15" customHeight="1" x14ac:dyDescent="0.2">
      <c r="B28" s="103" t="s">
        <v>39</v>
      </c>
      <c r="C28" s="104"/>
      <c r="D28" s="104"/>
      <c r="E28" s="104"/>
      <c r="F28" s="104"/>
      <c r="G28" s="104"/>
      <c r="H28" s="104"/>
      <c r="I28" s="104"/>
      <c r="J28" s="104"/>
      <c r="K28" s="105"/>
    </row>
    <row r="29" spans="2:12" ht="15" customHeight="1" x14ac:dyDescent="0.2">
      <c r="B29" s="113" t="s">
        <v>3</v>
      </c>
      <c r="C29" s="114"/>
      <c r="D29" s="114"/>
      <c r="E29" s="114"/>
      <c r="F29" s="114"/>
      <c r="G29" s="114"/>
      <c r="H29" s="114"/>
      <c r="I29" s="114"/>
      <c r="J29" s="114"/>
      <c r="K29" s="115"/>
    </row>
    <row r="30" spans="2:12" ht="15" customHeight="1" x14ac:dyDescent="0.2">
      <c r="B30" s="116" t="s">
        <v>42</v>
      </c>
      <c r="C30" s="101"/>
      <c r="D30" s="101"/>
      <c r="E30" s="101"/>
      <c r="F30" s="101"/>
      <c r="G30" s="101"/>
      <c r="H30" s="101"/>
      <c r="I30" s="101"/>
      <c r="J30" s="101"/>
      <c r="K30" s="102"/>
    </row>
    <row r="31" spans="2:12" ht="15" customHeight="1" x14ac:dyDescent="0.2">
      <c r="B31" s="4"/>
      <c r="C31" s="2"/>
      <c r="D31" s="2"/>
      <c r="E31" s="2"/>
      <c r="F31" s="2"/>
      <c r="G31" s="2"/>
      <c r="H31" s="2"/>
      <c r="I31" s="2"/>
      <c r="J31" s="2"/>
      <c r="K31" s="8"/>
    </row>
    <row r="32" spans="2:12" ht="15" customHeight="1" x14ac:dyDescent="0.2">
      <c r="B32" s="5"/>
      <c r="C32" s="3"/>
      <c r="D32" s="26" t="s">
        <v>4</v>
      </c>
      <c r="E32" s="26"/>
      <c r="F32" s="26"/>
      <c r="G32" s="3"/>
      <c r="H32" s="26" t="s">
        <v>9</v>
      </c>
      <c r="I32" s="26"/>
      <c r="J32" s="26"/>
      <c r="K32" s="12" t="str">
        <f>IF(OR(J32="",J32=Sol!G40),"","*")</f>
        <v/>
      </c>
    </row>
    <row r="33" spans="1:11" ht="15" customHeight="1" x14ac:dyDescent="0.2">
      <c r="B33" s="5"/>
      <c r="C33" s="3"/>
      <c r="D33" s="20"/>
      <c r="E33" s="13" t="str">
        <f>IF(Sol!$D$5="OFF","",IF(D33="","  ",IF(AND(D33&lt;&gt;"",D33&lt;&gt;Sol!D33),"*"," ")))</f>
        <v xml:space="preserve">  </v>
      </c>
      <c r="F33" s="11"/>
      <c r="G33" s="13" t="str">
        <f>IF(Sol!$D$5="OFF","",IF(F33="","  ",IF(AND(F33&lt;&gt;"",F33&lt;&gt;Sol!F33),"*"," ")))</f>
        <v xml:space="preserve">  </v>
      </c>
      <c r="H33" s="20"/>
      <c r="I33" s="13" t="str">
        <f>IF(Sol!$D$5="OFF","",IF(H33="","  ",IF(AND(H33&lt;&gt;"",H33&lt;&gt;Sol!H33),"*"," ")))</f>
        <v xml:space="preserve">  </v>
      </c>
      <c r="J33" s="11"/>
      <c r="K33" s="12" t="str">
        <f>IF(Sol!$D$5="OFF","",IF(J33="","  ",IF(AND(J33&lt;&gt;"",J33&lt;&gt;Sol!J33),"*"," ")))</f>
        <v xml:space="preserve">  </v>
      </c>
    </row>
    <row r="34" spans="1:11" ht="15" customHeight="1" x14ac:dyDescent="0.2">
      <c r="B34" s="5"/>
      <c r="C34" s="3"/>
      <c r="D34" s="20"/>
      <c r="E34" s="13" t="str">
        <f>IF(Sol!$D$5="OFF","",IF(D34="","  ",IF(AND(D34&lt;&gt;"",D34&lt;&gt;Sol!D34),"*"," ")))</f>
        <v xml:space="preserve">  </v>
      </c>
      <c r="F34" s="21"/>
      <c r="G34" s="13" t="str">
        <f>IF(Sol!$D$5="OFF","",IF(F34="","  ",IF(AND(F34&lt;&gt;"",F34&lt;&gt;Sol!F34),"*"," ")))</f>
        <v xml:space="preserve">  </v>
      </c>
      <c r="H34" s="2"/>
      <c r="I34" s="2"/>
      <c r="J34" s="13"/>
      <c r="K34" s="9"/>
    </row>
    <row r="35" spans="1:11" ht="15" customHeight="1" x14ac:dyDescent="0.2">
      <c r="B35" s="5"/>
      <c r="C35" s="3"/>
      <c r="D35" s="20"/>
      <c r="E35" s="13" t="str">
        <f>IF(Sol!$D$5="OFF","",IF(D35="","  ",IF(AND(D35&lt;&gt;"",D35&lt;&gt;Sol!D35),"*"," ")))</f>
        <v xml:space="preserve">  </v>
      </c>
      <c r="F35" s="33"/>
      <c r="G35" s="13" t="str">
        <f>IF(Sol!$D$5="OFF","",IF(F35="","  ",IF(AND(F35&lt;&gt;"",F35&lt;&gt;Sol!F35),"*"," ")))</f>
        <v xml:space="preserve">  </v>
      </c>
      <c r="H35" s="26" t="s">
        <v>11</v>
      </c>
      <c r="I35" s="26"/>
      <c r="J35" s="26"/>
      <c r="K35" s="9"/>
    </row>
    <row r="36" spans="1:11" ht="15" customHeight="1" x14ac:dyDescent="0.2">
      <c r="B36" s="5"/>
      <c r="C36" s="3"/>
      <c r="D36" s="14"/>
      <c r="E36" s="15"/>
      <c r="F36" s="3"/>
      <c r="G36" s="34"/>
      <c r="H36" s="20"/>
      <c r="I36" s="13" t="str">
        <f>IF(Sol!$D$5="OFF","",IF(H36="","  ",IF(AND(H36&lt;&gt;"",H36&lt;&gt;Sol!H36),"*"," ")))</f>
        <v xml:space="preserve">  </v>
      </c>
      <c r="J36" s="33"/>
      <c r="K36" s="12" t="str">
        <f>IF(Sol!$D$5="OFF","",IF(J36="","  ",IF(AND(J36&lt;&gt;"",J36&lt;&gt;Sol!J36),"*"," ")))</f>
        <v xml:space="preserve">  </v>
      </c>
    </row>
    <row r="37" spans="1:11" ht="15" customHeight="1" x14ac:dyDescent="0.2">
      <c r="B37" s="5"/>
      <c r="C37" s="3"/>
      <c r="D37" s="15"/>
      <c r="E37" s="15"/>
      <c r="F37" s="3"/>
      <c r="G37" s="34"/>
      <c r="H37" s="3" t="s">
        <v>12</v>
      </c>
      <c r="I37" s="3"/>
      <c r="J37" s="17"/>
      <c r="K37" s="12"/>
    </row>
    <row r="38" spans="1:11" ht="15" customHeight="1" thickBot="1" x14ac:dyDescent="0.25">
      <c r="B38" s="5"/>
      <c r="C38" s="3"/>
      <c r="D38" s="15" t="s">
        <v>8</v>
      </c>
      <c r="E38" s="15"/>
      <c r="F38" s="32"/>
      <c r="G38" s="13" t="str">
        <f>IF(Sol!$D$5="OFF","",IF(F38="","  ",IF(AND(F38&lt;&gt;"",F38&lt;&gt;Sol!F38),"*"," ")))</f>
        <v xml:space="preserve">  </v>
      </c>
      <c r="H38" s="16" t="s">
        <v>13</v>
      </c>
      <c r="I38" s="16"/>
      <c r="J38" s="32"/>
      <c r="K38" s="12" t="str">
        <f>IF(Sol!$D$5="OFF","",IF(J38="","  ",IF(AND(J38&lt;&gt;"",J38&lt;&gt;Sol!J38),"*"," ")))</f>
        <v xml:space="preserve">  </v>
      </c>
    </row>
    <row r="39" spans="1:11" ht="15" customHeight="1" thickTop="1" x14ac:dyDescent="0.2">
      <c r="B39" s="6"/>
      <c r="C39" s="7"/>
      <c r="D39" s="7"/>
      <c r="E39" s="7"/>
      <c r="F39" s="7"/>
      <c r="G39" s="7"/>
      <c r="H39" s="7"/>
      <c r="I39" s="7"/>
      <c r="J39" s="7"/>
      <c r="K39" s="10"/>
    </row>
    <row r="40" spans="1:11" ht="15" customHeight="1" x14ac:dyDescent="0.2"/>
    <row r="41" spans="1:11" ht="15" customHeight="1" x14ac:dyDescent="0.2">
      <c r="A41" s="1" t="s">
        <v>15</v>
      </c>
      <c r="B41" s="65"/>
      <c r="C41" s="66"/>
      <c r="D41" s="66"/>
      <c r="E41" s="35"/>
      <c r="F41" s="35"/>
      <c r="G41" s="42"/>
    </row>
    <row r="42" spans="1:11" ht="15" customHeight="1" x14ac:dyDescent="0.2">
      <c r="A42" s="1"/>
      <c r="B42" s="68" t="s">
        <v>41</v>
      </c>
      <c r="C42" s="69"/>
      <c r="D42" s="69"/>
      <c r="E42" s="3"/>
      <c r="F42" s="11"/>
      <c r="G42" s="12" t="str">
        <f>IF(Sol!$D$5="OFF","",IF(F42="","  ",IF(AND(F42&lt;&gt;"",F42&lt;&gt;Sol!F42),"*"," ")))</f>
        <v xml:space="preserve">  </v>
      </c>
    </row>
    <row r="43" spans="1:11" ht="15" customHeight="1" x14ac:dyDescent="0.2">
      <c r="B43" s="91" t="s">
        <v>43</v>
      </c>
      <c r="C43" s="92"/>
      <c r="D43" s="92"/>
      <c r="E43" s="36"/>
      <c r="F43" s="33"/>
      <c r="G43" s="12" t="str">
        <f>IF(Sol!$D$5="OFF","",IF(F43="","  ",IF(AND(F43&lt;&gt;"",F43&lt;&gt;Sol!F43),"*"," ")))</f>
        <v xml:space="preserve">  </v>
      </c>
    </row>
    <row r="44" spans="1:11" ht="15" customHeight="1" thickBot="1" x14ac:dyDescent="0.25">
      <c r="B44" s="89" t="s">
        <v>16</v>
      </c>
      <c r="C44" s="112"/>
      <c r="D44" s="112"/>
      <c r="E44" s="3"/>
      <c r="F44" s="41"/>
      <c r="G44" s="12" t="str">
        <f>IF(Sol!$D$5="OFF","",IF(F44="","  ",IF(AND(F44&lt;&gt;"",F44&lt;&gt;Sol!F44),"*"," ")))</f>
        <v xml:space="preserve">  </v>
      </c>
    </row>
    <row r="45" spans="1:11" ht="15" customHeight="1" thickTop="1" x14ac:dyDescent="0.2">
      <c r="B45" s="72"/>
      <c r="C45" s="73"/>
      <c r="D45" s="73"/>
      <c r="E45" s="7"/>
      <c r="F45" s="39"/>
      <c r="G45" s="40"/>
    </row>
    <row r="46" spans="1:11" ht="15" customHeight="1" x14ac:dyDescent="0.2">
      <c r="B46" s="48"/>
      <c r="C46" s="48"/>
      <c r="D46" s="48"/>
    </row>
    <row r="47" spans="1:11" ht="15" customHeight="1" x14ac:dyDescent="0.2">
      <c r="A47" s="1" t="s">
        <v>17</v>
      </c>
      <c r="B47" s="65"/>
      <c r="C47" s="66"/>
      <c r="D47" s="66"/>
      <c r="E47" s="35"/>
      <c r="F47" s="35"/>
      <c r="G47" s="42"/>
    </row>
    <row r="48" spans="1:11" ht="15" customHeight="1" x14ac:dyDescent="0.2">
      <c r="A48" s="1"/>
      <c r="B48" s="68" t="s">
        <v>41</v>
      </c>
      <c r="C48" s="53"/>
      <c r="D48" s="53"/>
      <c r="E48" s="3"/>
      <c r="F48" s="11"/>
      <c r="G48" s="12" t="str">
        <f>IF(Sol!$D$5="OFF","",IF(F48="","  ",IF(AND(F48&lt;&gt;"",F48&lt;&gt;Sol!F48),"*"," ")))</f>
        <v xml:space="preserve">  </v>
      </c>
    </row>
    <row r="49" spans="2:7" ht="15" customHeight="1" x14ac:dyDescent="0.2">
      <c r="B49" s="91" t="s">
        <v>43</v>
      </c>
      <c r="C49" s="92"/>
      <c r="D49" s="92"/>
      <c r="E49" s="36"/>
      <c r="F49" s="33"/>
      <c r="G49" s="12" t="str">
        <f>IF(Sol!$D$5="OFF","",IF(F49="","  ",IF(AND(F49&lt;&gt;"",F49&lt;&gt;Sol!F49),"*"," ")))</f>
        <v xml:space="preserve">  </v>
      </c>
    </row>
    <row r="50" spans="2:7" ht="15" customHeight="1" x14ac:dyDescent="0.2">
      <c r="B50" s="93" t="s">
        <v>0</v>
      </c>
      <c r="C50" s="94"/>
      <c r="D50" s="94"/>
      <c r="E50" s="36"/>
      <c r="F50" s="18"/>
      <c r="G50" s="37" t="str">
        <f>IF(Sol!$D$5="OFF","",IF(F50="","  ",IF(AND(F50&lt;&gt;"",F50&lt;&gt;Sol!F50),"*"," ")))</f>
        <v xml:space="preserve">  </v>
      </c>
    </row>
    <row r="51" spans="2:7" ht="15" customHeight="1" x14ac:dyDescent="0.2">
      <c r="B51" s="91" t="s">
        <v>19</v>
      </c>
      <c r="C51" s="92"/>
      <c r="D51" s="92"/>
      <c r="E51" s="38"/>
      <c r="F51" s="33"/>
      <c r="G51" s="12" t="str">
        <f>IF(Sol!$D$5="OFF","",IF(F51="","  ",IF(AND(F51&lt;&gt;"",F51&lt;&gt;Sol!F51),"*"," ")))</f>
        <v xml:space="preserve">  </v>
      </c>
    </row>
    <row r="52" spans="2:7" ht="15" customHeight="1" thickBot="1" x14ac:dyDescent="0.25">
      <c r="B52" s="89" t="s">
        <v>16</v>
      </c>
      <c r="C52" s="90"/>
      <c r="D52" s="90"/>
      <c r="E52" s="3"/>
      <c r="F52" s="41"/>
      <c r="G52" s="12" t="str">
        <f>IF(Sol!$D$5="OFF","",IF(F52="","  ",IF(AND(F52&lt;&gt;"",F52&lt;&gt;Sol!F52),"*"," ")))</f>
        <v xml:space="preserve">  </v>
      </c>
    </row>
    <row r="53" spans="2:7" ht="15" customHeight="1" thickTop="1" x14ac:dyDescent="0.2">
      <c r="B53" s="72"/>
      <c r="C53" s="73"/>
      <c r="D53" s="73"/>
      <c r="E53" s="7"/>
      <c r="F53" s="39"/>
      <c r="G53" s="40"/>
    </row>
  </sheetData>
  <sheetProtection password="EF22" sheet="1" objects="1" scenarios="1"/>
  <mergeCells count="24">
    <mergeCell ref="D5:K5"/>
    <mergeCell ref="D7:F7"/>
    <mergeCell ref="A8:K8"/>
    <mergeCell ref="B44:D44"/>
    <mergeCell ref="B16:K16"/>
    <mergeCell ref="B28:K28"/>
    <mergeCell ref="B29:K29"/>
    <mergeCell ref="B30:K30"/>
    <mergeCell ref="B52:D52"/>
    <mergeCell ref="B51:D51"/>
    <mergeCell ref="B50:D50"/>
    <mergeCell ref="A9:K9"/>
    <mergeCell ref="A10:K10"/>
    <mergeCell ref="A11:K11"/>
    <mergeCell ref="B43:D43"/>
    <mergeCell ref="B49:D49"/>
    <mergeCell ref="B17:K17"/>
    <mergeCell ref="B15:K15"/>
    <mergeCell ref="D4:K4"/>
    <mergeCell ref="A1:K1"/>
    <mergeCell ref="A2:C2"/>
    <mergeCell ref="D2:K2"/>
    <mergeCell ref="A3:C3"/>
    <mergeCell ref="D3:K3"/>
  </mergeCells>
  <phoneticPr fontId="4" type="noConversion"/>
  <dataValidations xWindow="667" yWindow="574" count="3">
    <dataValidation type="list" allowBlank="1" showInputMessage="1" showErrorMessage="1" prompt="Select the account from the drop-down list." sqref="D20:D22 H36 H33 H23 H20 D33:D35">
      <formula1>$L$17:$L$21</formula1>
    </dataValidation>
    <dataValidation allowBlank="1" showInputMessage="1" showErrorMessage="1" prompt="Hint:  You can use the equation, Assets = Liabilties + Owner's Equity to determine this amount." sqref="J23"/>
    <dataValidation allowBlank="1" showInputMessage="1" showErrorMessage="1" prompt="List assets in the order that they will be converted to cash or used in operations." sqref="F20 F33"/>
  </dataValidations>
  <pageMargins left="0.5" right="0.54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showGridLines="0" tabSelected="1" workbookViewId="0">
      <selection activeCell="D2" sqref="D2:K2"/>
    </sheetView>
  </sheetViews>
  <sheetFormatPr defaultRowHeight="12.75" x14ac:dyDescent="0.2"/>
  <cols>
    <col min="1" max="1" width="4.140625" customWidth="1"/>
    <col min="2" max="2" width="4.28515625" customWidth="1"/>
    <col min="3" max="3" width="2.7109375" customWidth="1"/>
    <col min="4" max="4" width="21.7109375" customWidth="1"/>
    <col min="5" max="5" width="2.42578125" customWidth="1"/>
    <col min="6" max="6" width="11.7109375" customWidth="1"/>
    <col min="7" max="7" width="4.28515625" customWidth="1"/>
    <col min="8" max="8" width="23" customWidth="1"/>
    <col min="9" max="9" width="2.85546875" customWidth="1"/>
    <col min="10" max="10" width="11.7109375" customWidth="1"/>
    <col min="11" max="11" width="5.7109375" customWidth="1"/>
    <col min="12" max="12" width="9.140625" hidden="1" customWidth="1"/>
  </cols>
  <sheetData>
    <row r="1" spans="1:13" ht="19.5" customHeight="1" x14ac:dyDescent="0.4">
      <c r="A1" s="117" t="s">
        <v>18</v>
      </c>
      <c r="B1" s="117"/>
      <c r="C1" s="117"/>
      <c r="D1" s="117"/>
      <c r="E1" s="117"/>
      <c r="F1" s="109"/>
      <c r="G1" s="109"/>
      <c r="H1" s="109"/>
      <c r="I1" s="109"/>
      <c r="J1" s="109"/>
      <c r="K1" s="109"/>
      <c r="M1" s="138"/>
    </row>
    <row r="2" spans="1:13" ht="15" customHeight="1" x14ac:dyDescent="0.2">
      <c r="A2" s="80" t="s">
        <v>1</v>
      </c>
      <c r="B2" s="118"/>
      <c r="C2" s="119"/>
      <c r="D2" s="120" t="s">
        <v>37</v>
      </c>
      <c r="E2" s="121"/>
      <c r="F2" s="121"/>
      <c r="G2" s="121"/>
      <c r="H2" s="122"/>
      <c r="I2" s="122"/>
      <c r="J2" s="122"/>
      <c r="K2" s="122"/>
      <c r="M2" s="138"/>
    </row>
    <row r="3" spans="1:13" ht="15" customHeight="1" x14ac:dyDescent="0.2">
      <c r="A3" s="80" t="s">
        <v>2</v>
      </c>
      <c r="B3" s="118"/>
      <c r="C3" s="119"/>
      <c r="D3" s="123"/>
      <c r="E3" s="124"/>
      <c r="F3" s="124"/>
      <c r="G3" s="124"/>
      <c r="H3" s="125"/>
      <c r="I3" s="125"/>
      <c r="J3" s="125"/>
      <c r="K3" s="125"/>
      <c r="M3" s="138"/>
    </row>
    <row r="4" spans="1:13" ht="12.95" customHeight="1" x14ac:dyDescent="0.25">
      <c r="A4" s="43"/>
      <c r="B4" s="48"/>
      <c r="C4" s="48"/>
      <c r="D4" s="126"/>
      <c r="E4" s="126"/>
      <c r="F4" s="126"/>
      <c r="G4" s="126"/>
      <c r="H4" s="127"/>
      <c r="I4" s="127"/>
      <c r="J4" s="127"/>
      <c r="K4" s="127"/>
    </row>
    <row r="5" spans="1:13" ht="15" customHeight="1" x14ac:dyDescent="0.2">
      <c r="A5" s="46" t="s">
        <v>36</v>
      </c>
      <c r="B5" s="48"/>
      <c r="C5" s="49"/>
      <c r="D5" s="128" t="str">
        <f>IF('Ex. 1-21'!D7=100200,"OFF","ON")</f>
        <v>ON</v>
      </c>
      <c r="E5" s="129"/>
      <c r="F5" s="129"/>
      <c r="G5" s="129"/>
      <c r="H5" s="129"/>
      <c r="I5" s="129"/>
      <c r="J5" s="129"/>
      <c r="K5" s="129"/>
    </row>
    <row r="6" spans="1:13" ht="12.9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3" ht="15" customHeight="1" x14ac:dyDescent="0.2">
      <c r="A7" s="50" t="s">
        <v>20</v>
      </c>
      <c r="B7" s="48"/>
      <c r="C7" s="48"/>
      <c r="D7" s="108"/>
      <c r="E7" s="109"/>
      <c r="F7" s="109"/>
      <c r="G7" s="48"/>
      <c r="H7" s="48"/>
      <c r="I7" s="48"/>
      <c r="J7" s="48"/>
      <c r="K7" s="48"/>
    </row>
    <row r="8" spans="1:13" ht="15" customHeight="1" x14ac:dyDescent="0.2">
      <c r="A8" s="130" t="s">
        <v>21</v>
      </c>
      <c r="B8" s="131"/>
      <c r="C8" s="131"/>
      <c r="D8" s="131"/>
      <c r="E8" s="131"/>
      <c r="F8" s="131"/>
      <c r="G8" s="131"/>
      <c r="H8" s="131"/>
      <c r="I8" s="109"/>
      <c r="J8" s="109"/>
      <c r="K8" s="109"/>
    </row>
    <row r="9" spans="1:13" ht="15" customHeight="1" x14ac:dyDescent="0.2">
      <c r="A9" s="132" t="s">
        <v>22</v>
      </c>
      <c r="B9" s="133"/>
      <c r="C9" s="133"/>
      <c r="D9" s="133"/>
      <c r="E9" s="133"/>
      <c r="F9" s="133"/>
      <c r="G9" s="133"/>
      <c r="H9" s="133"/>
      <c r="I9" s="109"/>
      <c r="J9" s="109"/>
      <c r="K9" s="109"/>
    </row>
    <row r="10" spans="1:13" ht="15" customHeight="1" x14ac:dyDescent="0.2">
      <c r="A10" s="134" t="s">
        <v>23</v>
      </c>
      <c r="B10" s="135"/>
      <c r="C10" s="135"/>
      <c r="D10" s="135"/>
      <c r="E10" s="135"/>
      <c r="F10" s="135"/>
      <c r="G10" s="135"/>
      <c r="H10" s="135"/>
      <c r="I10" s="109"/>
      <c r="J10" s="109"/>
      <c r="K10" s="109"/>
    </row>
    <row r="11" spans="1:13" ht="15" customHeight="1" x14ac:dyDescent="0.2">
      <c r="A11" s="136" t="s">
        <v>35</v>
      </c>
      <c r="B11" s="137"/>
      <c r="C11" s="137"/>
      <c r="D11" s="137"/>
      <c r="E11" s="137"/>
      <c r="F11" s="137"/>
      <c r="G11" s="137"/>
      <c r="H11" s="137"/>
      <c r="I11" s="109"/>
      <c r="J11" s="109"/>
      <c r="K11" s="109"/>
    </row>
    <row r="12" spans="1:13" ht="12.95" customHeight="1" x14ac:dyDescent="0.2">
      <c r="A12" s="136" t="s">
        <v>38</v>
      </c>
      <c r="B12" s="137"/>
      <c r="C12" s="137"/>
      <c r="D12" s="137"/>
      <c r="E12" s="137"/>
      <c r="F12" s="137"/>
      <c r="G12" s="137"/>
      <c r="H12" s="137"/>
      <c r="I12" s="109"/>
      <c r="J12" s="109"/>
      <c r="K12" s="109"/>
    </row>
    <row r="13" spans="1:13" ht="12.95" customHeight="1" x14ac:dyDescent="0.2">
      <c r="A13" s="25"/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3" ht="1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3" ht="15" customHeight="1" x14ac:dyDescent="0.2">
      <c r="A15" s="141" t="s">
        <v>14</v>
      </c>
      <c r="B15" s="103" t="s">
        <v>39</v>
      </c>
      <c r="C15" s="104"/>
      <c r="D15" s="104"/>
      <c r="E15" s="104"/>
      <c r="F15" s="104"/>
      <c r="G15" s="104"/>
      <c r="H15" s="104"/>
      <c r="I15" s="104"/>
      <c r="J15" s="104"/>
      <c r="K15" s="105"/>
    </row>
    <row r="16" spans="1:13" ht="15" customHeight="1" x14ac:dyDescent="0.2">
      <c r="A16" s="48"/>
      <c r="B16" s="113" t="s">
        <v>3</v>
      </c>
      <c r="C16" s="114"/>
      <c r="D16" s="114"/>
      <c r="E16" s="114"/>
      <c r="F16" s="114"/>
      <c r="G16" s="114"/>
      <c r="H16" s="114"/>
      <c r="I16" s="114"/>
      <c r="J16" s="114"/>
      <c r="K16" s="115"/>
    </row>
    <row r="17" spans="1:12" ht="15" customHeight="1" x14ac:dyDescent="0.2">
      <c r="A17" s="48"/>
      <c r="B17" s="139" t="s">
        <v>44</v>
      </c>
      <c r="C17" s="101"/>
      <c r="D17" s="101"/>
      <c r="E17" s="101"/>
      <c r="F17" s="101"/>
      <c r="G17" s="101"/>
      <c r="H17" s="101"/>
      <c r="I17" s="101"/>
      <c r="J17" s="101"/>
      <c r="K17" s="102"/>
      <c r="L17" t="s">
        <v>40</v>
      </c>
    </row>
    <row r="18" spans="1:12" ht="15" customHeight="1" x14ac:dyDescent="0.2">
      <c r="A18" s="48"/>
      <c r="B18" s="4"/>
      <c r="C18" s="2"/>
      <c r="D18" s="2"/>
      <c r="E18" s="2"/>
      <c r="F18" s="2"/>
      <c r="G18" s="2"/>
      <c r="H18" s="2"/>
      <c r="I18" s="2"/>
      <c r="J18" s="2"/>
      <c r="K18" s="8"/>
      <c r="L18" t="s">
        <v>10</v>
      </c>
    </row>
    <row r="19" spans="1:12" ht="15" customHeight="1" x14ac:dyDescent="0.2">
      <c r="A19" s="48"/>
      <c r="B19" s="52"/>
      <c r="C19" s="53"/>
      <c r="D19" s="54" t="s">
        <v>4</v>
      </c>
      <c r="E19" s="54"/>
      <c r="F19" s="54"/>
      <c r="G19" s="53"/>
      <c r="H19" s="54" t="s">
        <v>9</v>
      </c>
      <c r="I19" s="54"/>
      <c r="J19" s="54"/>
      <c r="K19" s="12" t="str">
        <f>IF(OR(J19="",J19=Sol!G26),"","*")</f>
        <v/>
      </c>
      <c r="L19" t="s">
        <v>5</v>
      </c>
    </row>
    <row r="20" spans="1:12" ht="15" customHeight="1" x14ac:dyDescent="0.2">
      <c r="A20" s="48"/>
      <c r="B20" s="52"/>
      <c r="C20" s="53"/>
      <c r="D20" s="55" t="s">
        <v>5</v>
      </c>
      <c r="E20" s="13" t="str">
        <f>IF(OR(D20="",D20=Sol!D20),"","*")</f>
        <v/>
      </c>
      <c r="F20" s="56">
        <v>320000</v>
      </c>
      <c r="G20" s="13" t="str">
        <f>IF(OR(F20="",F20=Sol!F20),"","*")</f>
        <v/>
      </c>
      <c r="H20" s="55" t="s">
        <v>10</v>
      </c>
      <c r="I20" s="13" t="str">
        <f>IF(OR(H20="",H20=Sol!H20),"","*")</f>
        <v/>
      </c>
      <c r="J20" s="56">
        <v>310000</v>
      </c>
      <c r="K20" s="12" t="str">
        <f>IF(OR(J20="",J20=Sol!J20),"","*")</f>
        <v/>
      </c>
      <c r="L20" t="s">
        <v>6</v>
      </c>
    </row>
    <row r="21" spans="1:12" ht="15" customHeight="1" x14ac:dyDescent="0.2">
      <c r="A21" s="48"/>
      <c r="B21" s="52"/>
      <c r="C21" s="53"/>
      <c r="D21" s="55" t="s">
        <v>6</v>
      </c>
      <c r="E21" s="13" t="str">
        <f>IF(OR(D21="",D21=Sol!D21),"","*")</f>
        <v/>
      </c>
      <c r="F21" s="57">
        <v>800000</v>
      </c>
      <c r="G21" s="13" t="str">
        <f>IF(OR(F21="",F21=Sol!F21),"","*")</f>
        <v/>
      </c>
      <c r="H21" s="2"/>
      <c r="I21" s="2"/>
      <c r="J21" s="13"/>
      <c r="K21" s="58"/>
      <c r="L21" t="s">
        <v>7</v>
      </c>
    </row>
    <row r="22" spans="1:12" ht="15" customHeight="1" x14ac:dyDescent="0.2">
      <c r="A22" s="48"/>
      <c r="B22" s="52"/>
      <c r="C22" s="53"/>
      <c r="D22" s="55" t="s">
        <v>7</v>
      </c>
      <c r="E22" s="13" t="str">
        <f>IF(OR(D22="",D22=Sol!D22),"","*")</f>
        <v/>
      </c>
      <c r="F22" s="59">
        <v>30000</v>
      </c>
      <c r="G22" s="13" t="str">
        <f>IF(OR(F22="",F22=Sol!F22),"","*")</f>
        <v/>
      </c>
      <c r="H22" s="54" t="s">
        <v>11</v>
      </c>
      <c r="I22" s="54"/>
      <c r="J22" s="54"/>
      <c r="K22" s="58"/>
    </row>
    <row r="23" spans="1:12" ht="15" customHeight="1" x14ac:dyDescent="0.2">
      <c r="A23" s="48"/>
      <c r="B23" s="52"/>
      <c r="C23" s="53"/>
      <c r="D23" s="19"/>
      <c r="E23" s="15"/>
      <c r="F23" s="53"/>
      <c r="G23" s="34"/>
      <c r="H23" s="55" t="s">
        <v>40</v>
      </c>
      <c r="I23" s="13" t="str">
        <f>IF(OR(H23="",H23=Sol!H23),"","*")</f>
        <v/>
      </c>
      <c r="J23" s="59">
        <v>840000</v>
      </c>
      <c r="K23" s="12" t="str">
        <f>IF(OR(J23="",J23=Sol!J23),"","*")</f>
        <v/>
      </c>
    </row>
    <row r="24" spans="1:12" ht="15" customHeight="1" x14ac:dyDescent="0.2">
      <c r="A24" s="48"/>
      <c r="B24" s="52"/>
      <c r="C24" s="53"/>
      <c r="D24" s="15"/>
      <c r="E24" s="15"/>
      <c r="F24" s="53"/>
      <c r="G24" s="34"/>
      <c r="H24" s="53" t="s">
        <v>12</v>
      </c>
      <c r="I24" s="53"/>
      <c r="J24" s="17"/>
      <c r="K24" s="12"/>
    </row>
    <row r="25" spans="1:12" ht="15" customHeight="1" thickBot="1" x14ac:dyDescent="0.25">
      <c r="A25" s="48"/>
      <c r="B25" s="52"/>
      <c r="C25" s="53"/>
      <c r="D25" s="15" t="s">
        <v>8</v>
      </c>
      <c r="E25" s="15"/>
      <c r="F25" s="60">
        <f>SUM(F20:F22)</f>
        <v>1150000</v>
      </c>
      <c r="G25" s="13" t="str">
        <f>IF(OR(F25="",F25=Sol!F25),"","*")</f>
        <v/>
      </c>
      <c r="H25" s="61" t="s">
        <v>13</v>
      </c>
      <c r="I25" s="61"/>
      <c r="J25" s="60">
        <f>SUM(J20:J23)</f>
        <v>1150000</v>
      </c>
      <c r="K25" s="12" t="str">
        <f>IF(OR(J25="",J25=Sol!J25),"","*")</f>
        <v/>
      </c>
    </row>
    <row r="26" spans="1:12" ht="15" customHeight="1" thickTop="1" x14ac:dyDescent="0.2">
      <c r="A26" s="48"/>
      <c r="B26" s="62"/>
      <c r="C26" s="63"/>
      <c r="D26" s="63"/>
      <c r="E26" s="63"/>
      <c r="F26" s="63"/>
      <c r="G26" s="63"/>
      <c r="H26" s="63"/>
      <c r="I26" s="63"/>
      <c r="J26" s="63"/>
      <c r="K26" s="64"/>
    </row>
    <row r="27" spans="1:12" ht="15" customHeight="1" x14ac:dyDescent="0.2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2" ht="15" customHeight="1" x14ac:dyDescent="0.2">
      <c r="A28" s="48"/>
      <c r="B28" s="103" t="s">
        <v>39</v>
      </c>
      <c r="C28" s="104"/>
      <c r="D28" s="104"/>
      <c r="E28" s="104"/>
      <c r="F28" s="104"/>
      <c r="G28" s="104"/>
      <c r="H28" s="104"/>
      <c r="I28" s="104"/>
      <c r="J28" s="104"/>
      <c r="K28" s="105"/>
    </row>
    <row r="29" spans="1:12" ht="15" customHeight="1" x14ac:dyDescent="0.2">
      <c r="A29" s="48"/>
      <c r="B29" s="113" t="s">
        <v>3</v>
      </c>
      <c r="C29" s="114"/>
      <c r="D29" s="114"/>
      <c r="E29" s="114"/>
      <c r="F29" s="114"/>
      <c r="G29" s="114"/>
      <c r="H29" s="114"/>
      <c r="I29" s="114"/>
      <c r="J29" s="114"/>
      <c r="K29" s="115"/>
    </row>
    <row r="30" spans="1:12" ht="15" customHeight="1" x14ac:dyDescent="0.2">
      <c r="A30" s="48"/>
      <c r="B30" s="116" t="s">
        <v>42</v>
      </c>
      <c r="C30" s="101"/>
      <c r="D30" s="101"/>
      <c r="E30" s="101"/>
      <c r="F30" s="101"/>
      <c r="G30" s="101"/>
      <c r="H30" s="101"/>
      <c r="I30" s="101"/>
      <c r="J30" s="101"/>
      <c r="K30" s="102"/>
    </row>
    <row r="31" spans="1:12" ht="15" customHeight="1" x14ac:dyDescent="0.2">
      <c r="A31" s="48"/>
      <c r="B31" s="4"/>
      <c r="C31" s="2"/>
      <c r="D31" s="2"/>
      <c r="E31" s="2"/>
      <c r="F31" s="2"/>
      <c r="G31" s="2"/>
      <c r="H31" s="2"/>
      <c r="I31" s="2"/>
      <c r="J31" s="2"/>
      <c r="K31" s="8"/>
    </row>
    <row r="32" spans="1:12" ht="15" customHeight="1" x14ac:dyDescent="0.2">
      <c r="A32" s="48"/>
      <c r="B32" s="52"/>
      <c r="C32" s="53"/>
      <c r="D32" s="54" t="s">
        <v>4</v>
      </c>
      <c r="E32" s="54"/>
      <c r="F32" s="54"/>
      <c r="G32" s="53"/>
      <c r="H32" s="54" t="s">
        <v>9</v>
      </c>
      <c r="I32" s="54"/>
      <c r="J32" s="54"/>
      <c r="K32" s="12" t="str">
        <f>IF(OR(J32="",J32=Sol!G40),"","*")</f>
        <v/>
      </c>
    </row>
    <row r="33" spans="1:11" ht="15" customHeight="1" x14ac:dyDescent="0.2">
      <c r="A33" s="48"/>
      <c r="B33" s="52"/>
      <c r="C33" s="53"/>
      <c r="D33" s="55" t="s">
        <v>5</v>
      </c>
      <c r="E33" s="13" t="str">
        <f>IF(OR(D33="",D33=Sol!D33),"","*")</f>
        <v/>
      </c>
      <c r="F33" s="56">
        <v>380000</v>
      </c>
      <c r="G33" s="13" t="str">
        <f>IF(OR(F33="",F33=Sol!F33),"","*")</f>
        <v/>
      </c>
      <c r="H33" s="55" t="s">
        <v>10</v>
      </c>
      <c r="I33" s="13" t="str">
        <f>IF(OR(H33="",H33=Sol!H33),"","*")</f>
        <v/>
      </c>
      <c r="J33" s="56">
        <v>400000</v>
      </c>
      <c r="K33" s="12" t="str">
        <f>IF(OR(J33="",J33=Sol!J33),"","*")</f>
        <v/>
      </c>
    </row>
    <row r="34" spans="1:11" ht="15" customHeight="1" x14ac:dyDescent="0.2">
      <c r="A34" s="48"/>
      <c r="B34" s="52"/>
      <c r="C34" s="53"/>
      <c r="D34" s="55" t="s">
        <v>6</v>
      </c>
      <c r="E34" s="13" t="str">
        <f>IF(OR(D34="",D34=Sol!D34),"","*")</f>
        <v/>
      </c>
      <c r="F34" s="57">
        <v>960000</v>
      </c>
      <c r="G34" s="13" t="str">
        <f>IF(OR(F34="",F34=Sol!F34),"","*")</f>
        <v/>
      </c>
      <c r="H34" s="2"/>
      <c r="I34" s="2"/>
      <c r="J34" s="13"/>
      <c r="K34" s="58"/>
    </row>
    <row r="35" spans="1:11" ht="15" customHeight="1" x14ac:dyDescent="0.2">
      <c r="A35" s="48"/>
      <c r="B35" s="52"/>
      <c r="C35" s="53"/>
      <c r="D35" s="55" t="s">
        <v>7</v>
      </c>
      <c r="E35" s="13" t="str">
        <f>IF(OR(D35="",D35=Sol!D35),"","*")</f>
        <v/>
      </c>
      <c r="F35" s="59">
        <v>35000</v>
      </c>
      <c r="G35" s="13" t="str">
        <f>IF(OR(F35="",F35=Sol!F35),"","*")</f>
        <v/>
      </c>
      <c r="H35" s="54" t="s">
        <v>11</v>
      </c>
      <c r="I35" s="54"/>
      <c r="J35" s="54"/>
      <c r="K35" s="58"/>
    </row>
    <row r="36" spans="1:11" ht="15" customHeight="1" x14ac:dyDescent="0.2">
      <c r="A36" s="48"/>
      <c r="B36" s="52"/>
      <c r="C36" s="53"/>
      <c r="D36" s="14"/>
      <c r="E36" s="15"/>
      <c r="F36" s="53"/>
      <c r="G36" s="34"/>
      <c r="H36" s="55" t="s">
        <v>40</v>
      </c>
      <c r="I36" s="13" t="str">
        <f>IF(OR(H36="",H36=Sol!H36),"","*")</f>
        <v/>
      </c>
      <c r="J36" s="59">
        <v>975000</v>
      </c>
      <c r="K36" s="12" t="str">
        <f>IF(OR(J36="",J36=Sol!J36),"","*")</f>
        <v/>
      </c>
    </row>
    <row r="37" spans="1:11" ht="15" customHeight="1" x14ac:dyDescent="0.2">
      <c r="A37" s="48"/>
      <c r="B37" s="52"/>
      <c r="C37" s="53"/>
      <c r="D37" s="15"/>
      <c r="E37" s="15"/>
      <c r="F37" s="53"/>
      <c r="G37" s="34"/>
      <c r="H37" s="53" t="s">
        <v>12</v>
      </c>
      <c r="I37" s="53"/>
      <c r="J37" s="17"/>
      <c r="K37" s="12"/>
    </row>
    <row r="38" spans="1:11" ht="15" customHeight="1" thickBot="1" x14ac:dyDescent="0.25">
      <c r="A38" s="48"/>
      <c r="B38" s="52"/>
      <c r="C38" s="53"/>
      <c r="D38" s="15" t="s">
        <v>8</v>
      </c>
      <c r="E38" s="15"/>
      <c r="F38" s="60">
        <f>SUM(F33:F35)</f>
        <v>1375000</v>
      </c>
      <c r="G38" s="13" t="str">
        <f>IF(OR(F38="",F38=Sol!F38),"","*")</f>
        <v/>
      </c>
      <c r="H38" s="61" t="s">
        <v>13</v>
      </c>
      <c r="I38" s="61"/>
      <c r="J38" s="60">
        <f>SUM(J33:J36)</f>
        <v>1375000</v>
      </c>
      <c r="K38" s="12" t="str">
        <f>IF(OR(J38="",J38=Sol!J38),"","*")</f>
        <v/>
      </c>
    </row>
    <row r="39" spans="1:11" ht="15" customHeight="1" thickTop="1" x14ac:dyDescent="0.2">
      <c r="A39" s="48"/>
      <c r="B39" s="62"/>
      <c r="C39" s="63"/>
      <c r="D39" s="63"/>
      <c r="E39" s="63"/>
      <c r="F39" s="63"/>
      <c r="G39" s="63"/>
      <c r="H39" s="63"/>
      <c r="I39" s="63"/>
      <c r="J39" s="63"/>
      <c r="K39" s="64"/>
    </row>
    <row r="40" spans="1:11" ht="15" customHeight="1" x14ac:dyDescent="0.2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</row>
    <row r="41" spans="1:11" ht="15" customHeight="1" x14ac:dyDescent="0.2">
      <c r="A41" s="51" t="s">
        <v>15</v>
      </c>
      <c r="B41" s="65"/>
      <c r="C41" s="66"/>
      <c r="D41" s="66"/>
      <c r="E41" s="66"/>
      <c r="F41" s="66"/>
      <c r="G41" s="67"/>
      <c r="H41" s="48"/>
      <c r="I41" s="48"/>
      <c r="J41" s="48"/>
      <c r="K41" s="48"/>
    </row>
    <row r="42" spans="1:11" ht="15" customHeight="1" x14ac:dyDescent="0.2">
      <c r="A42" s="51"/>
      <c r="B42" s="68" t="s">
        <v>41</v>
      </c>
      <c r="C42" s="69"/>
      <c r="D42" s="69"/>
      <c r="E42" s="53"/>
      <c r="F42" s="56">
        <v>975000</v>
      </c>
      <c r="G42" s="37"/>
      <c r="H42" s="48"/>
      <c r="I42" s="48"/>
      <c r="J42" s="48"/>
      <c r="K42" s="48"/>
    </row>
    <row r="43" spans="1:11" ht="15" customHeight="1" x14ac:dyDescent="0.2">
      <c r="A43" s="48"/>
      <c r="B43" s="91" t="s">
        <v>43</v>
      </c>
      <c r="C43" s="92"/>
      <c r="D43" s="92"/>
      <c r="E43" s="70"/>
      <c r="F43" s="59">
        <v>840000</v>
      </c>
      <c r="G43" s="37"/>
      <c r="H43" s="48"/>
      <c r="I43" s="48"/>
      <c r="J43" s="48"/>
      <c r="K43" s="48"/>
    </row>
    <row r="44" spans="1:11" ht="15" customHeight="1" thickBot="1" x14ac:dyDescent="0.25">
      <c r="A44" s="48"/>
      <c r="B44" s="89" t="s">
        <v>16</v>
      </c>
      <c r="C44" s="112"/>
      <c r="D44" s="112"/>
      <c r="E44" s="53"/>
      <c r="F44" s="71">
        <f>F42-F43</f>
        <v>135000</v>
      </c>
      <c r="G44" s="37"/>
      <c r="H44" s="48"/>
      <c r="I44" s="48"/>
      <c r="J44" s="48"/>
      <c r="K44" s="48"/>
    </row>
    <row r="45" spans="1:11" ht="15" customHeight="1" thickTop="1" x14ac:dyDescent="0.2">
      <c r="A45" s="48"/>
      <c r="B45" s="72"/>
      <c r="C45" s="73"/>
      <c r="D45" s="73"/>
      <c r="E45" s="63"/>
      <c r="F45" s="73"/>
      <c r="G45" s="40"/>
      <c r="H45" s="48"/>
      <c r="I45" s="48"/>
      <c r="J45" s="48"/>
      <c r="K45" s="48"/>
    </row>
    <row r="46" spans="1:11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</row>
    <row r="47" spans="1:11" ht="15" customHeight="1" x14ac:dyDescent="0.2">
      <c r="A47" s="51" t="s">
        <v>17</v>
      </c>
      <c r="B47" s="65"/>
      <c r="C47" s="66"/>
      <c r="D47" s="66"/>
      <c r="E47" s="66"/>
      <c r="F47" s="66"/>
      <c r="G47" s="67"/>
      <c r="H47" s="48"/>
      <c r="I47" s="48"/>
      <c r="J47" s="48"/>
      <c r="K47" s="48"/>
    </row>
    <row r="48" spans="1:11" ht="15" customHeight="1" x14ac:dyDescent="0.2">
      <c r="A48" s="51"/>
      <c r="B48" s="68" t="s">
        <v>41</v>
      </c>
      <c r="C48" s="53"/>
      <c r="D48" s="53"/>
      <c r="E48" s="53"/>
      <c r="F48" s="56">
        <v>975000</v>
      </c>
      <c r="G48" s="37"/>
      <c r="H48" s="48"/>
      <c r="I48" s="48"/>
      <c r="J48" s="48"/>
      <c r="K48" s="48"/>
    </row>
    <row r="49" spans="1:11" ht="15" customHeight="1" x14ac:dyDescent="0.2">
      <c r="A49" s="48"/>
      <c r="B49" s="91" t="s">
        <v>43</v>
      </c>
      <c r="C49" s="92"/>
      <c r="D49" s="92"/>
      <c r="E49" s="70"/>
      <c r="F49" s="59">
        <v>840000</v>
      </c>
      <c r="G49" s="37"/>
      <c r="H49" s="48"/>
      <c r="I49" s="48"/>
      <c r="J49" s="48"/>
      <c r="K49" s="48"/>
    </row>
    <row r="50" spans="1:11" ht="15" customHeight="1" x14ac:dyDescent="0.2">
      <c r="A50" s="48"/>
      <c r="B50" s="93" t="s">
        <v>0</v>
      </c>
      <c r="C50" s="94"/>
      <c r="D50" s="94"/>
      <c r="E50" s="70"/>
      <c r="F50" s="74">
        <f>F48-F49</f>
        <v>135000</v>
      </c>
      <c r="G50" s="37"/>
      <c r="H50" s="48"/>
      <c r="I50" s="48"/>
      <c r="J50" s="48"/>
      <c r="K50" s="48"/>
    </row>
    <row r="51" spans="1:11" ht="15" customHeight="1" x14ac:dyDescent="0.2">
      <c r="A51" s="48"/>
      <c r="B51" s="91" t="s">
        <v>19</v>
      </c>
      <c r="C51" s="92"/>
      <c r="D51" s="92"/>
      <c r="E51" s="75"/>
      <c r="F51" s="59">
        <v>50000</v>
      </c>
      <c r="G51" s="37"/>
      <c r="H51" s="48"/>
      <c r="I51" s="48"/>
      <c r="J51" s="48"/>
      <c r="K51" s="48"/>
    </row>
    <row r="52" spans="1:11" ht="15" customHeight="1" thickBot="1" x14ac:dyDescent="0.25">
      <c r="A52" s="48"/>
      <c r="B52" s="89" t="s">
        <v>16</v>
      </c>
      <c r="C52" s="90"/>
      <c r="D52" s="90"/>
      <c r="E52" s="53"/>
      <c r="F52" s="71">
        <f>F50+F51</f>
        <v>185000</v>
      </c>
      <c r="G52" s="37"/>
      <c r="H52" s="48"/>
      <c r="I52" s="48"/>
      <c r="J52" s="48"/>
      <c r="K52" s="48"/>
    </row>
    <row r="53" spans="1:11" ht="15" customHeight="1" thickTop="1" x14ac:dyDescent="0.2">
      <c r="A53" s="48"/>
      <c r="B53" s="72"/>
      <c r="C53" s="73"/>
      <c r="D53" s="73"/>
      <c r="E53" s="63"/>
      <c r="F53" s="73"/>
      <c r="G53" s="40"/>
      <c r="H53" s="48"/>
      <c r="I53" s="48"/>
      <c r="J53" s="48"/>
      <c r="K53" s="48"/>
    </row>
    <row r="54" spans="1:1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</row>
  </sheetData>
  <sheetProtection password="DFEA" sheet="1" objects="1" scenarios="1"/>
  <mergeCells count="25">
    <mergeCell ref="B50:D50"/>
    <mergeCell ref="B51:D51"/>
    <mergeCell ref="B52:D52"/>
    <mergeCell ref="B43:D43"/>
    <mergeCell ref="B15:K15"/>
    <mergeCell ref="B16:K16"/>
    <mergeCell ref="B17:K17"/>
    <mergeCell ref="A12:K12"/>
    <mergeCell ref="B49:D49"/>
    <mergeCell ref="D5:K5"/>
    <mergeCell ref="D7:F7"/>
    <mergeCell ref="A8:K8"/>
    <mergeCell ref="A9:K9"/>
    <mergeCell ref="A10:K10"/>
    <mergeCell ref="A11:K11"/>
    <mergeCell ref="B44:D44"/>
    <mergeCell ref="B28:K28"/>
    <mergeCell ref="B29:K29"/>
    <mergeCell ref="B30:K30"/>
    <mergeCell ref="A1:K1"/>
    <mergeCell ref="A2:C2"/>
    <mergeCell ref="D2:K2"/>
    <mergeCell ref="A3:C3"/>
    <mergeCell ref="D3:K3"/>
    <mergeCell ref="D4:K4"/>
  </mergeCells>
  <phoneticPr fontId="4" type="noConversion"/>
  <dataValidations xWindow="725" yWindow="560" count="4">
    <dataValidation type="list" allowBlank="1" showInputMessage="1" showErrorMessage="1" prompt="Select the account from the drop-down list." sqref="D20:D22 H23 H36">
      <formula1>$L$17:$L$21</formula1>
    </dataValidation>
    <dataValidation type="list" allowBlank="1" showInputMessage="1" showErrorMessage="1" prompt="Select the account from the drop-down list." sqref="H33 D33:D35">
      <formula1>#REF!</formula1>
    </dataValidation>
    <dataValidation type="list" allowBlank="1" showInputMessage="1" showErrorMessage="1" prompt="Select the account from the drop-down list." sqref="H20">
      <formula1>L17:L21</formula1>
    </dataValidation>
    <dataValidation allowBlank="1" showInputMessage="1" showErrorMessage="1" prompt="Hint:  You can use the equation, Assets = Liabilties + Owner's Equity to determine this amount." sqref="J23"/>
  </dataValidations>
  <pageMargins left="0.75" right="0.75" top="1" bottom="1" header="0.5" footer="0.5"/>
  <headerFooter alignWithMargins="0"/>
  <ignoredErrors>
    <ignoredError sqref="F38 J38 F44 F50 F5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1-21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2003-09-26T16:58:51Z</cp:lastPrinted>
  <dcterms:created xsi:type="dcterms:W3CDTF">2003-09-24T19:49:19Z</dcterms:created>
  <dcterms:modified xsi:type="dcterms:W3CDTF">2014-06-30T00:02:39Z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-1785288591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